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<sst xmlns="http://schemas.openxmlformats.org/spreadsheetml/2006/main" count="191" uniqueCount="190">
  <si>
    <t>Прочие субсидии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</si>
  <si>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</si>
  <si>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</si>
  <si>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</si>
  <si>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</si>
  <si>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</si>
  <si>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</si>
  <si>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</si>
  <si>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</si>
  <si>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</si>
  <si>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1 01 02020 01 0000 110</t>
  </si>
  <si>
    <t>Единый налог на вмененный доход для  отдельных видов деятельности</t>
  </si>
  <si>
    <t>1 05 02000 02 0000 110</t>
  </si>
  <si>
    <t>1 08 03000 01 0000 110</t>
  </si>
  <si>
    <t>1 08 03010 01 0000 110</t>
  </si>
  <si>
    <t>Государственная пошлина по делам,  рассматриваемым в судах общей юрисдикции, мировыми судьями</t>
  </si>
  <si>
    <t>Государственная пошлина по делам,  рассматриваемым в судах общей юрисдикции, мировыми судьями (за исключением Верховного Суда Российской Федерации)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</si>
  <si>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</si>
  <si>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</si>
  <si>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</si>
  <si>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</si>
  <si>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</si>
  <si>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</si>
  <si>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</si>
  <si>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</si>
  <si>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</si>
  <si>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</si>
  <si>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</si>
  <si>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</si>
  <si>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</si>
  <si>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</si>
  <si>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</si>
  <si>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</si>
  <si>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</si>
  <si>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</si>
  <si>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</si>
  <si>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</si>
  <si>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</si>
  <si>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</si>
  <si>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</si>
  <si>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</si>
  <si>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</si>
  <si>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</si>
  <si>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</si>
  <si>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</si>
  <si>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</si>
  <si>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</si>
  <si>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</si>
  <si>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</si>
  <si>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</si>
  <si>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</si>
  <si>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</si>
  <si>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</si>
  <si>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</si>
  <si>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</si>
  <si>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</si>
  <si>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</si>
  <si>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</si>
  <si>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</si>
  <si>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</si>
  <si>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_______________</t>
  </si>
  <si>
    <t>1 01 02030 01 0000 110</t>
  </si>
  <si>
    <t xml:space="preserve"> 1 05 01021 01 0000110</t>
  </si>
  <si>
    <t xml:space="preserve"> 1 05 02010 02 0000110</t>
  </si>
  <si>
    <t>1 05 03010 01 0000 110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</si>
  <si>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</si>
  <si>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</si>
  <si>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</si>
  <si>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</si>
  <si>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</si>
  <si>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</si>
  <si>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</si>
  <si>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1 13 01000 00 0000 130</t>
  </si>
  <si>
    <t>Прочие доходы от оказания платных услуг (работ)</t>
  </si>
  <si>
    <t>Доходы от оказания платных услуг (работ)</t>
  </si>
  <si>
    <t>1 13 01990 00 0000 130</t>
  </si>
  <si>
    <t xml:space="preserve">Прочие доходы от оказания платных услуг (работ) получателями средств бюджетов муниципальных районов </t>
  </si>
  <si>
    <t>1 13 01995 05 0000 130</t>
  </si>
  <si>
    <t xml:space="preserve">Прогнозируемые объемы </t>
  </si>
  <si>
    <t xml:space="preserve">поступления доходов  бюджета муниципального образования Советский муниципальный район Кировской области </t>
  </si>
  <si>
    <t>Код классификации доходов бюджетов</t>
  </si>
  <si>
    <t>Наименование</t>
  </si>
  <si>
    <t>Сумма, тыс. рублей</t>
  </si>
  <si>
    <t>1 0 102000 01 0000 110</t>
  </si>
  <si>
    <t>1 0 102010 01 0000 110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</si>
  <si>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</si>
  <si>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</si>
  <si>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</si>
  <si>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</si>
  <si>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</si>
  <si>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1 0 302000 01 0000 110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</si>
  <si>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</si>
  <si>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</si>
  <si>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</si>
  <si>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</si>
  <si>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</si>
  <si>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</si>
  <si>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</si>
  <si>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</si>
  <si>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</si>
  <si>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</si>
  <si>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 xml:space="preserve">Налог, взимаемый с налогоплательщиков, выбравших в качестве объекта налогообложения  доходы </t>
  </si>
  <si>
    <t>1 05 00000 00 0000 000</t>
  </si>
  <si>
    <t>1 05 01000 00 0000 110</t>
  </si>
  <si>
    <t>1 05 01010 00 0000 110</t>
  </si>
  <si>
    <t xml:space="preserve"> 1 05 01011 01 0000 110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</si>
  <si>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</si>
  <si>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</si>
  <si>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</si>
  <si>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1 11 05070 00 0000 120</t>
  </si>
  <si>
    <t>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</si>
  <si>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</si>
  <si>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</si>
  <si>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1 16 25000 00 0000 140</t>
  </si>
  <si>
    <t>ВСЕГО ДОХОДОВ</t>
  </si>
  <si>
    <t xml:space="preserve">   1 05 04000 02 0000 110  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</si>
  <si>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</si>
  <si>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</si>
  <si>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</si>
  <si>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>Прочие субвенции бюджетам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</si>
  <si>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</si>
  <si>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</si>
  <si>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</si>
  <si>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</si>
  <si>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</si>
  <si>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</si>
  <si>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</si>
  <si>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</si>
  <si>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</si>
  <si>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</si>
  <si>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</si>
  <si>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</si>
  <si>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зачисляемаый в бюджеты субъектов Росийской Федерации)</t>
  </si>
  <si>
    <t>Суммы по искам о возмещении вреда, причиненного окружающей среде</t>
  </si>
  <si>
    <t>2019 год</t>
  </si>
  <si>
    <t>2020 год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</si>
  <si>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</si>
  <si>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</si>
  <si>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</si>
  <si>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</si>
  <si>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</si>
  <si>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</si>
  <si>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1 16 35000 00 0000 140</t>
  </si>
  <si>
    <t xml:space="preserve"> 1 16 35030 05 0000 140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</si>
  <si>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</si>
  <si>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>по кодам видов доходов и подвидов доходов на 2019 -  2021 годы</t>
  </si>
  <si>
    <t>1 12 01041 01 0000 120</t>
  </si>
  <si>
    <t xml:space="preserve">Плата за размещение отходов производства </t>
  </si>
  <si>
    <t>2021 год</t>
  </si>
  <si>
    <t>2 02 10000 00 0000 150</t>
  </si>
  <si>
    <t>2 02 15001 00 0000 150</t>
  </si>
  <si>
    <t>2 02 15001 05 0000 150</t>
  </si>
  <si>
    <t>2 02 20000 00 0000 150</t>
  </si>
  <si>
    <t>2 02 20216 00 0000 150</t>
  </si>
  <si>
    <t>2 02 20216 05 0000 150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</si>
  <si>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</si>
  <si>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</si>
  <si>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</si>
  <si>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</si>
  <si>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</si>
  <si>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2 02 30027 00 0000 150</t>
  </si>
  <si>
    <t>2 02 30027 05 0000 150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</si>
  <si>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</si>
  <si>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</si>
  <si>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</si>
  <si>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</si>
  <si>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</si>
  <si>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2 02 35118 05 0000 150</t>
  </si>
  <si>
    <t>2 02 35120 00 0000 150</t>
  </si>
  <si>
    <t>2 02 35120 05 0000 150</t>
  </si>
  <si>
    <t>2 02 39999 00 0000 150</t>
  </si>
  <si>
    <t>2 02 39999 05 0000 150</t>
  </si>
  <si>
    <t>Иные межбюджетные трансферты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</si>
  <si>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</si>
  <si>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</si>
  <si>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2 02 40000 00 0000 150   </t>
  </si>
  <si>
    <t>2 02 45159  00 0000 150</t>
  </si>
  <si>
    <t>2 02 45159 05 0000 150</t>
  </si>
  <si>
    <t>Прочие межбюджетные трансферты, передаваемые бюджетам</t>
  </si>
  <si>
    <t>Прочие межбюджетные трансферты, передаваемые бюджетам муницпальных районов</t>
  </si>
  <si>
    <t>2 02 25097 05 0000 150</t>
  </si>
  <si>
    <t>2 02 25097 00 0000 150</t>
  </si>
  <si>
    <t>2 02 49999 00 0000 150</t>
  </si>
  <si>
    <t>2 02 49999 05 0000 150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</si>
  <si>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</si>
  <si>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</si>
  <si>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</si>
  <si>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</si>
  <si>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2 02 45433 00 0000 150</t>
  </si>
  <si>
    <t>2 02 45433 05 0000 150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</si>
</sst>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2"/>
      <name val="Times New Roman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165" fontId="2" fillId="0" borderId="1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left" vertical="top"/>
    </xf>
    <xf numFmtId="11" fontId="9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11" fontId="4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65" fontId="12" fillId="0" borderId="10" xfId="0" applyNumberFormat="1" applyFont="1" applyFill="1" applyBorder="1" applyAlignment="1">
      <alignment horizontal="center" vertical="top"/>
    </xf>
    <xf numFmtId="165" fontId="12" fillId="0" borderId="1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12" fillId="0" borderId="12" xfId="0" applyFont="1" applyBorder="1" applyAlignment="1">
      <alignment horizontal="justify" vertical="top" wrapText="1"/>
    </xf>
    <xf numFmtId="0" fontId="12" fillId="0" borderId="15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1" fontId="4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87">
      <selection activeCell="B94" sqref="B94"/>
    </sheetView>
  </sheetViews>
  <sheetFormatPr defaultColWidth="9.140625" defaultRowHeight="15"/>
  <cols>
    <col min="1" max="1" width="24.7109375" style="4" customWidth="1"/>
    <col min="2" max="2" width="49.00390625" style="5" customWidth="1"/>
    <col min="3" max="3" width="14.00390625" style="6" customWidth="1"/>
    <col min="4" max="4" width="13.28125" style="0" customWidth="1"/>
    <col min="5" max="5" width="12.57421875" style="0" customWidth="1"/>
  </cols>
  <sheetData>
    <row r="1" spans="1:3" ht="19.5" customHeight="1">
      <c r="A1" s="48" t="s">
        <v>78</v>
      </c>
      <c r="B1" s="48"/>
      <c r="C1" s="48"/>
    </row>
    <row r="2" spans="1:3" ht="39" customHeight="1">
      <c r="A2" s="48" t="s">
        <v>79</v>
      </c>
      <c r="B2" s="48"/>
      <c r="C2" s="48"/>
    </row>
    <row r="3" spans="1:3" ht="39" customHeight="1">
      <c r="A3" s="48" t="s">
        <v>145</v>
      </c>
      <c r="B3" s="48"/>
      <c r="C3" s="48"/>
    </row>
    <row r="4" spans="1:5" ht="15" customHeight="1">
      <c r="A4" s="53" t="s">
        <v>80</v>
      </c>
      <c r="B4" s="51" t="s">
        <v>81</v>
      </c>
      <c r="C4" s="49" t="s">
        <v>82</v>
      </c>
      <c r="D4" s="50"/>
      <c r="E4" s="50"/>
    </row>
    <row r="5" spans="1:5" ht="18.75">
      <c r="A5" s="52"/>
      <c r="B5" s="52"/>
      <c r="C5" s="33" t="s">
        <v>134</v>
      </c>
      <c r="D5" s="34" t="s">
        <v>135</v>
      </c>
      <c r="E5" s="34" t="s">
        <v>148</v>
      </c>
    </row>
    <row r="6" spans="1:5" ht="18" customHeight="1">
      <c r="A6" s="13" t="s">
        <v>6</v>
      </c>
      <c r="B6" s="14" t="s">
        <v>5</v>
      </c>
      <c r="C6" s="25">
        <f>C7+C12+C18+C30+C33+C36+C45+C51+C55</f>
        <v>128353.5</v>
      </c>
      <c r="D6" s="25">
        <f>D7+D12+D18+D30+D33+D36+D45+D51+D55</f>
        <v>133728.90000000002</v>
      </c>
      <c r="E6" s="25">
        <f>E7+E12+E18+E30+E33+E36+E45+E51+E55</f>
        <v>139112.2</v>
      </c>
    </row>
    <row r="7" spans="1:5" ht="20.25" customHeight="1">
      <c r="A7" s="13" t="s">
        <v>8</v>
      </c>
      <c r="B7" s="14" t="s">
        <v>7</v>
      </c>
      <c r="C7" s="25">
        <f>C8</f>
        <v>43784.700000000004</v>
      </c>
      <c r="D7" s="25">
        <f>D8</f>
        <v>46136.3</v>
      </c>
      <c r="E7" s="25">
        <f>E8</f>
        <v>48520.7</v>
      </c>
    </row>
    <row r="8" spans="1:5" ht="21.75" customHeight="1">
      <c r="A8" s="15" t="s">
        <v>83</v>
      </c>
      <c r="B8" s="16" t="s">
        <v>9</v>
      </c>
      <c r="C8" s="1">
        <f>C9+C10+C11</f>
        <v>43784.700000000004</v>
      </c>
      <c r="D8" s="1">
        <f>D9+D10+D11</f>
        <v>46136.3</v>
      </c>
      <c r="E8" s="1">
        <f>E9+E10+E11</f>
        <v>48520.7</v>
      </c>
    </row>
    <row r="9" spans="1:5" ht="102" customHeight="1">
      <c r="A9" s="15" t="s">
        <v>84</v>
      </c>
      <c r="B9" s="16" t="s">
        <v>85</v>
      </c>
      <c r="C9" s="1">
        <v>43423.8</v>
      </c>
      <c r="D9" s="35">
        <v>45768.7</v>
      </c>
      <c r="E9" s="35">
        <v>48148.7</v>
      </c>
    </row>
    <row r="10" spans="1:5" ht="144.75" customHeight="1">
      <c r="A10" s="15" t="s">
        <v>10</v>
      </c>
      <c r="B10" s="16" t="s">
        <v>86</v>
      </c>
      <c r="C10" s="1">
        <v>162.6</v>
      </c>
      <c r="D10" s="35">
        <v>169.3</v>
      </c>
      <c r="E10" s="35">
        <v>173.7</v>
      </c>
    </row>
    <row r="11" spans="1:5" ht="33.75" customHeight="1">
      <c r="A11" s="15" t="s">
        <v>61</v>
      </c>
      <c r="B11" s="16" t="s">
        <v>87</v>
      </c>
      <c r="C11" s="1">
        <v>198.3</v>
      </c>
      <c r="D11" s="35">
        <v>198.3</v>
      </c>
      <c r="E11" s="35">
        <v>198.3</v>
      </c>
    </row>
    <row r="12" spans="1:5" ht="50.25" customHeight="1">
      <c r="A12" s="13" t="s">
        <v>88</v>
      </c>
      <c r="B12" s="14" t="s">
        <v>89</v>
      </c>
      <c r="C12" s="26">
        <f>C13</f>
        <v>5494.5</v>
      </c>
      <c r="D12" s="26">
        <f>D13</f>
        <v>6160.499999999999</v>
      </c>
      <c r="E12" s="26">
        <f>E13</f>
        <v>6541</v>
      </c>
    </row>
    <row r="13" spans="1:5" ht="45.75" customHeight="1">
      <c r="A13" s="15" t="s">
        <v>90</v>
      </c>
      <c r="B13" s="16" t="s">
        <v>91</v>
      </c>
      <c r="C13" s="8">
        <f>C14+C15+C16+C17</f>
        <v>5494.5</v>
      </c>
      <c r="D13" s="8">
        <f>D14+D15+D16+D17</f>
        <v>6160.499999999999</v>
      </c>
      <c r="E13" s="8">
        <f>E14+E15+E16+E17</f>
        <v>6541</v>
      </c>
    </row>
    <row r="14" spans="1:5" ht="46.5" customHeight="1">
      <c r="A14" s="15" t="s">
        <v>92</v>
      </c>
      <c r="B14" s="16" t="s">
        <v>93</v>
      </c>
      <c r="C14" s="8">
        <v>2044.7</v>
      </c>
      <c r="D14" s="35">
        <v>2232.4</v>
      </c>
      <c r="E14" s="35">
        <v>2365.6</v>
      </c>
    </row>
    <row r="15" spans="1:5" ht="82.5" customHeight="1">
      <c r="A15" s="15" t="s">
        <v>94</v>
      </c>
      <c r="B15" s="16" t="s">
        <v>95</v>
      </c>
      <c r="C15" s="8">
        <v>9.8</v>
      </c>
      <c r="D15" s="35">
        <v>14.7</v>
      </c>
      <c r="E15" s="35">
        <v>15.1</v>
      </c>
    </row>
    <row r="16" spans="1:5" ht="80.25" customHeight="1">
      <c r="A16" s="15" t="s">
        <v>96</v>
      </c>
      <c r="B16" s="16" t="s">
        <v>97</v>
      </c>
      <c r="C16" s="8">
        <v>3718.2</v>
      </c>
      <c r="D16" s="35">
        <v>4328.7</v>
      </c>
      <c r="E16" s="35">
        <v>4588.7</v>
      </c>
    </row>
    <row r="17" spans="1:5" ht="80.25" customHeight="1">
      <c r="A17" s="15" t="s">
        <v>136</v>
      </c>
      <c r="B17" s="37" t="s">
        <v>137</v>
      </c>
      <c r="C17" s="8">
        <v>-278.2</v>
      </c>
      <c r="D17" s="36">
        <v>-415.3</v>
      </c>
      <c r="E17" s="36">
        <v>-428.4</v>
      </c>
    </row>
    <row r="18" spans="1:5" ht="19.5" customHeight="1">
      <c r="A18" s="23" t="s">
        <v>102</v>
      </c>
      <c r="B18" s="24" t="s">
        <v>98</v>
      </c>
      <c r="C18" s="26">
        <f>C19+C24+C26+C28</f>
        <v>47769.1</v>
      </c>
      <c r="D18" s="26">
        <f>D19+D24+D26+D28</f>
        <v>49720.100000000006</v>
      </c>
      <c r="E18" s="26">
        <f>E19+E24+E26+E28</f>
        <v>51925.8</v>
      </c>
    </row>
    <row r="19" spans="1:5" ht="33" customHeight="1">
      <c r="A19" s="3" t="s">
        <v>103</v>
      </c>
      <c r="B19" s="2" t="s">
        <v>99</v>
      </c>
      <c r="C19" s="8">
        <f>C20+C22</f>
        <v>33820.2</v>
      </c>
      <c r="D19" s="8">
        <f>D20+D22</f>
        <v>35235.6</v>
      </c>
      <c r="E19" s="8">
        <f>E20+E22</f>
        <v>36916.9</v>
      </c>
    </row>
    <row r="20" spans="1:5" ht="45" customHeight="1">
      <c r="A20" s="3" t="s">
        <v>104</v>
      </c>
      <c r="B20" s="2" t="s">
        <v>100</v>
      </c>
      <c r="C20" s="8">
        <f>C21</f>
        <v>24464.8</v>
      </c>
      <c r="D20" s="8">
        <f>D21</f>
        <v>25590.2</v>
      </c>
      <c r="E20" s="8">
        <f>E21</f>
        <v>26895.3</v>
      </c>
    </row>
    <row r="21" spans="1:5" ht="45" customHeight="1">
      <c r="A21" s="28" t="s">
        <v>105</v>
      </c>
      <c r="B21" s="29" t="s">
        <v>101</v>
      </c>
      <c r="C21" s="1">
        <v>24464.8</v>
      </c>
      <c r="D21" s="35">
        <v>25590.2</v>
      </c>
      <c r="E21" s="35">
        <v>26895.3</v>
      </c>
    </row>
    <row r="22" spans="1:5" ht="53.25" customHeight="1">
      <c r="A22" s="3" t="s">
        <v>26</v>
      </c>
      <c r="B22" s="2" t="s">
        <v>25</v>
      </c>
      <c r="C22" s="1">
        <f>C23</f>
        <v>9355.4</v>
      </c>
      <c r="D22" s="1">
        <f>D23</f>
        <v>9645.4</v>
      </c>
      <c r="E22" s="1">
        <f>E23</f>
        <v>10021.6</v>
      </c>
    </row>
    <row r="23" spans="1:5" ht="94.5">
      <c r="A23" s="30" t="s">
        <v>62</v>
      </c>
      <c r="B23" s="7" t="s">
        <v>132</v>
      </c>
      <c r="C23" s="1">
        <v>9355.4</v>
      </c>
      <c r="D23" s="35">
        <v>9645.4</v>
      </c>
      <c r="E23" s="35">
        <v>10021.6</v>
      </c>
    </row>
    <row r="24" spans="1:5" ht="31.5">
      <c r="A24" s="3" t="s">
        <v>12</v>
      </c>
      <c r="B24" s="10" t="s">
        <v>11</v>
      </c>
      <c r="C24" s="8">
        <f>C25</f>
        <v>13219.3</v>
      </c>
      <c r="D24" s="8">
        <f>D25</f>
        <v>13695.2</v>
      </c>
      <c r="E24" s="8">
        <f>E25</f>
        <v>3543.6</v>
      </c>
    </row>
    <row r="25" spans="1:5" ht="32.25" customHeight="1">
      <c r="A25" s="30" t="s">
        <v>63</v>
      </c>
      <c r="B25" s="7" t="s">
        <v>59</v>
      </c>
      <c r="C25" s="1">
        <v>13219.3</v>
      </c>
      <c r="D25" s="35">
        <v>13695.2</v>
      </c>
      <c r="E25" s="35">
        <v>3543.6</v>
      </c>
    </row>
    <row r="26" spans="1:5" ht="15.75">
      <c r="A26" s="3" t="s">
        <v>28</v>
      </c>
      <c r="B26" s="9" t="s">
        <v>27</v>
      </c>
      <c r="C26" s="1">
        <f>C27</f>
        <v>576.2</v>
      </c>
      <c r="D26" s="1">
        <f>D27</f>
        <v>630.4</v>
      </c>
      <c r="E26" s="1">
        <f>E27</f>
        <v>670.8</v>
      </c>
    </row>
    <row r="27" spans="1:5" ht="16.5" customHeight="1">
      <c r="A27" s="3" t="s">
        <v>64</v>
      </c>
      <c r="B27" s="9" t="s">
        <v>27</v>
      </c>
      <c r="C27" s="1">
        <v>576.2</v>
      </c>
      <c r="D27" s="35">
        <v>630.4</v>
      </c>
      <c r="E27" s="35">
        <v>670.8</v>
      </c>
    </row>
    <row r="28" spans="1:5" ht="34.5" customHeight="1">
      <c r="A28" s="27" t="s">
        <v>115</v>
      </c>
      <c r="B28" s="9" t="s">
        <v>106</v>
      </c>
      <c r="C28" s="1">
        <f>C29</f>
        <v>153.4</v>
      </c>
      <c r="D28" s="1">
        <f>D29</f>
        <v>158.9</v>
      </c>
      <c r="E28" s="1">
        <f>E29</f>
        <v>10794.5</v>
      </c>
    </row>
    <row r="29" spans="1:5" ht="69" customHeight="1">
      <c r="A29" s="3" t="s">
        <v>108</v>
      </c>
      <c r="B29" s="9" t="s">
        <v>107</v>
      </c>
      <c r="C29" s="1">
        <v>153.4</v>
      </c>
      <c r="D29" s="35">
        <v>158.9</v>
      </c>
      <c r="E29" s="35">
        <v>10794.5</v>
      </c>
    </row>
    <row r="30" spans="1:5" ht="15.75">
      <c r="A30" s="23" t="s">
        <v>30</v>
      </c>
      <c r="B30" s="24" t="s">
        <v>29</v>
      </c>
      <c r="C30" s="25">
        <f aca="true" t="shared" si="0" ref="C30:E31">C31</f>
        <v>3129.5</v>
      </c>
      <c r="D30" s="25">
        <f t="shared" si="0"/>
        <v>3179.6</v>
      </c>
      <c r="E30" s="25">
        <f t="shared" si="0"/>
        <v>3227.3</v>
      </c>
    </row>
    <row r="31" spans="1:5" ht="15.75">
      <c r="A31" s="3" t="s">
        <v>32</v>
      </c>
      <c r="B31" s="2" t="s">
        <v>31</v>
      </c>
      <c r="C31" s="1">
        <f t="shared" si="0"/>
        <v>3129.5</v>
      </c>
      <c r="D31" s="1">
        <f t="shared" si="0"/>
        <v>3179.6</v>
      </c>
      <c r="E31" s="1">
        <f t="shared" si="0"/>
        <v>3227.3</v>
      </c>
    </row>
    <row r="32" spans="1:5" ht="31.5" customHeight="1">
      <c r="A32" s="3" t="s">
        <v>34</v>
      </c>
      <c r="B32" s="2" t="s">
        <v>33</v>
      </c>
      <c r="C32" s="1">
        <v>3129.5</v>
      </c>
      <c r="D32" s="35">
        <v>3179.6</v>
      </c>
      <c r="E32" s="35">
        <v>3227.3</v>
      </c>
    </row>
    <row r="33" spans="1:5" ht="15.75">
      <c r="A33" s="23" t="s">
        <v>36</v>
      </c>
      <c r="B33" s="24" t="s">
        <v>35</v>
      </c>
      <c r="C33" s="25">
        <f aca="true" t="shared" si="1" ref="C33:E34">C34</f>
        <v>2010</v>
      </c>
      <c r="D33" s="25">
        <f t="shared" si="1"/>
        <v>2010</v>
      </c>
      <c r="E33" s="25">
        <f t="shared" si="1"/>
        <v>2010</v>
      </c>
    </row>
    <row r="34" spans="1:5" ht="50.25" customHeight="1">
      <c r="A34" s="3" t="s">
        <v>13</v>
      </c>
      <c r="B34" s="2" t="s">
        <v>15</v>
      </c>
      <c r="C34" s="1">
        <f t="shared" si="1"/>
        <v>2010</v>
      </c>
      <c r="D34" s="1">
        <f t="shared" si="1"/>
        <v>2010</v>
      </c>
      <c r="E34" s="1">
        <f t="shared" si="1"/>
        <v>2010</v>
      </c>
    </row>
    <row r="35" spans="1:5" ht="67.5" customHeight="1">
      <c r="A35" s="3" t="s">
        <v>14</v>
      </c>
      <c r="B35" s="2" t="s">
        <v>16</v>
      </c>
      <c r="C35" s="1">
        <v>2010</v>
      </c>
      <c r="D35" s="35">
        <v>2010</v>
      </c>
      <c r="E35" s="35">
        <v>2010</v>
      </c>
    </row>
    <row r="36" spans="1:6" ht="65.25" customHeight="1">
      <c r="A36" s="23" t="s">
        <v>38</v>
      </c>
      <c r="B36" s="24" t="s">
        <v>37</v>
      </c>
      <c r="C36" s="25">
        <f>+C37</f>
        <v>5345.400000000001</v>
      </c>
      <c r="D36" s="25">
        <f>D37</f>
        <v>5345.400000000001</v>
      </c>
      <c r="E36" s="25">
        <f>E37</f>
        <v>5345.400000000001</v>
      </c>
      <c r="F36" s="17"/>
    </row>
    <row r="37" spans="1:6" ht="111.75" customHeight="1">
      <c r="A37" s="3" t="s">
        <v>40</v>
      </c>
      <c r="B37" s="9" t="s">
        <v>39</v>
      </c>
      <c r="C37" s="1">
        <f>C38+C41+C43</f>
        <v>5345.400000000001</v>
      </c>
      <c r="D37" s="1">
        <f>D38+D41+D43</f>
        <v>5345.400000000001</v>
      </c>
      <c r="E37" s="1">
        <f>E38+E41+E43</f>
        <v>5345.400000000001</v>
      </c>
      <c r="F37" s="17"/>
    </row>
    <row r="38" spans="1:6" ht="83.25" customHeight="1">
      <c r="A38" s="3" t="s">
        <v>42</v>
      </c>
      <c r="B38" s="2" t="s">
        <v>41</v>
      </c>
      <c r="C38" s="1">
        <f>C39+C40</f>
        <v>4690.5</v>
      </c>
      <c r="D38" s="1">
        <f>D39+D40</f>
        <v>4690.5</v>
      </c>
      <c r="E38" s="1">
        <f>E39+E40</f>
        <v>4690.5</v>
      </c>
      <c r="F38" s="17"/>
    </row>
    <row r="39" spans="1:6" ht="126" customHeight="1">
      <c r="A39" s="3" t="s">
        <v>138</v>
      </c>
      <c r="B39" s="2" t="s">
        <v>139</v>
      </c>
      <c r="C39" s="1">
        <v>1766.5</v>
      </c>
      <c r="D39" s="35">
        <v>1766.5</v>
      </c>
      <c r="E39" s="3">
        <v>1766.5</v>
      </c>
      <c r="F39" s="17"/>
    </row>
    <row r="40" spans="1:6" ht="99.75" customHeight="1">
      <c r="A40" s="3" t="s">
        <v>120</v>
      </c>
      <c r="B40" s="2" t="s">
        <v>121</v>
      </c>
      <c r="C40" s="1">
        <v>2924</v>
      </c>
      <c r="D40" s="35">
        <v>2924</v>
      </c>
      <c r="E40" s="3">
        <v>2924</v>
      </c>
      <c r="F40" s="17"/>
    </row>
    <row r="41" spans="1:6" ht="116.25" customHeight="1">
      <c r="A41" s="3" t="s">
        <v>44</v>
      </c>
      <c r="B41" s="2" t="s">
        <v>43</v>
      </c>
      <c r="C41" s="1">
        <f>C42</f>
        <v>530.1</v>
      </c>
      <c r="D41" s="1">
        <f>D42</f>
        <v>530.1</v>
      </c>
      <c r="E41" s="1">
        <f>E42</f>
        <v>530.1</v>
      </c>
      <c r="F41" s="17"/>
    </row>
    <row r="42" spans="1:6" ht="94.5" customHeight="1">
      <c r="A42" s="3" t="s">
        <v>17</v>
      </c>
      <c r="B42" s="2" t="s">
        <v>18</v>
      </c>
      <c r="C42" s="1">
        <v>530.1</v>
      </c>
      <c r="D42" s="35">
        <v>530.1</v>
      </c>
      <c r="E42" s="3">
        <v>530.1</v>
      </c>
      <c r="F42" s="17"/>
    </row>
    <row r="43" spans="1:6" ht="63" customHeight="1">
      <c r="A43" s="3" t="s">
        <v>109</v>
      </c>
      <c r="B43" s="2" t="s">
        <v>111</v>
      </c>
      <c r="C43" s="1">
        <f>C44</f>
        <v>124.8</v>
      </c>
      <c r="D43" s="1">
        <f>D44</f>
        <v>124.8</v>
      </c>
      <c r="E43" s="1">
        <f>E44</f>
        <v>124.8</v>
      </c>
      <c r="F43" s="17"/>
    </row>
    <row r="44" spans="1:6" ht="48.75" customHeight="1">
      <c r="A44" s="3" t="s">
        <v>110</v>
      </c>
      <c r="B44" s="2" t="s">
        <v>112</v>
      </c>
      <c r="C44" s="1">
        <v>124.8</v>
      </c>
      <c r="D44" s="35">
        <v>124.8</v>
      </c>
      <c r="E44" s="3">
        <v>124.8</v>
      </c>
      <c r="F44" s="17"/>
    </row>
    <row r="45" spans="1:5" ht="31.5">
      <c r="A45" s="23" t="s">
        <v>46</v>
      </c>
      <c r="B45" s="24" t="s">
        <v>45</v>
      </c>
      <c r="C45" s="25">
        <f>C46</f>
        <v>159.6</v>
      </c>
      <c r="D45" s="25">
        <f>D46</f>
        <v>166</v>
      </c>
      <c r="E45" s="25">
        <f>E46</f>
        <v>172.6</v>
      </c>
    </row>
    <row r="46" spans="1:5" ht="31.5">
      <c r="A46" s="3" t="s">
        <v>48</v>
      </c>
      <c r="B46" s="2" t="s">
        <v>47</v>
      </c>
      <c r="C46" s="1">
        <f>C47+C48+C49</f>
        <v>159.6</v>
      </c>
      <c r="D46" s="1">
        <f>D47+D48+D49</f>
        <v>166</v>
      </c>
      <c r="E46" s="1">
        <f>E47+E48+E49</f>
        <v>172.6</v>
      </c>
    </row>
    <row r="47" spans="1:5" ht="30.75" customHeight="1">
      <c r="A47" s="3" t="s">
        <v>68</v>
      </c>
      <c r="B47" s="12" t="s">
        <v>65</v>
      </c>
      <c r="C47" s="1">
        <v>68.6</v>
      </c>
      <c r="D47" s="38">
        <v>71.3</v>
      </c>
      <c r="E47" s="38">
        <v>74.2</v>
      </c>
    </row>
    <row r="48" spans="1:5" ht="31.5">
      <c r="A48" s="3" t="s">
        <v>69</v>
      </c>
      <c r="B48" s="12" t="s">
        <v>66</v>
      </c>
      <c r="C48" s="1">
        <v>37</v>
      </c>
      <c r="D48" s="38">
        <v>38.5</v>
      </c>
      <c r="E48" s="38">
        <v>40</v>
      </c>
    </row>
    <row r="49" spans="1:5" ht="31.5">
      <c r="A49" s="3" t="s">
        <v>70</v>
      </c>
      <c r="B49" s="12" t="s">
        <v>67</v>
      </c>
      <c r="C49" s="1">
        <f>C50</f>
        <v>54</v>
      </c>
      <c r="D49" s="38">
        <f>D50</f>
        <v>56.2</v>
      </c>
      <c r="E49" s="38">
        <f>E50</f>
        <v>58.4</v>
      </c>
    </row>
    <row r="50" spans="1:5" ht="15.75">
      <c r="A50" s="3" t="s">
        <v>146</v>
      </c>
      <c r="B50" s="12" t="s">
        <v>147</v>
      </c>
      <c r="C50" s="1">
        <v>54</v>
      </c>
      <c r="D50" s="38">
        <v>56.2</v>
      </c>
      <c r="E50" s="38">
        <v>58.4</v>
      </c>
    </row>
    <row r="51" spans="1:5" ht="47.25">
      <c r="A51" s="23" t="s">
        <v>49</v>
      </c>
      <c r="B51" s="24" t="s">
        <v>71</v>
      </c>
      <c r="C51" s="25">
        <f aca="true" t="shared" si="2" ref="C51:E53">C52</f>
        <v>18701.7</v>
      </c>
      <c r="D51" s="25">
        <f t="shared" si="2"/>
        <v>19052</v>
      </c>
      <c r="E51" s="25">
        <f t="shared" si="2"/>
        <v>19410.4</v>
      </c>
    </row>
    <row r="52" spans="1:5" ht="15.75">
      <c r="A52" s="3" t="s">
        <v>72</v>
      </c>
      <c r="B52" s="2" t="s">
        <v>74</v>
      </c>
      <c r="C52" s="1">
        <f t="shared" si="2"/>
        <v>18701.7</v>
      </c>
      <c r="D52" s="1">
        <f t="shared" si="2"/>
        <v>19052</v>
      </c>
      <c r="E52" s="1">
        <f t="shared" si="2"/>
        <v>19410.4</v>
      </c>
    </row>
    <row r="53" spans="1:5" ht="32.25" customHeight="1">
      <c r="A53" s="3" t="s">
        <v>75</v>
      </c>
      <c r="B53" s="2" t="s">
        <v>73</v>
      </c>
      <c r="C53" s="1">
        <f t="shared" si="2"/>
        <v>18701.7</v>
      </c>
      <c r="D53" s="1">
        <f t="shared" si="2"/>
        <v>19052</v>
      </c>
      <c r="E53" s="1">
        <f t="shared" si="2"/>
        <v>19410.4</v>
      </c>
    </row>
    <row r="54" spans="1:5" ht="47.25">
      <c r="A54" s="3" t="s">
        <v>77</v>
      </c>
      <c r="B54" s="11" t="s">
        <v>76</v>
      </c>
      <c r="C54" s="1">
        <v>18701.7</v>
      </c>
      <c r="D54" s="35">
        <v>19052</v>
      </c>
      <c r="E54" s="3">
        <v>19410.4</v>
      </c>
    </row>
    <row r="55" spans="1:5" ht="19.5" customHeight="1">
      <c r="A55" s="23" t="s">
        <v>51</v>
      </c>
      <c r="B55" s="24" t="s">
        <v>50</v>
      </c>
      <c r="C55" s="25">
        <f>C56+C58+C60</f>
        <v>1959</v>
      </c>
      <c r="D55" s="25">
        <f>D56+D58+D60</f>
        <v>1959</v>
      </c>
      <c r="E55" s="25">
        <f>E56+E58+E60</f>
        <v>1959</v>
      </c>
    </row>
    <row r="56" spans="1:5" ht="126" customHeight="1">
      <c r="A56" s="3" t="s">
        <v>113</v>
      </c>
      <c r="B56" s="32" t="s">
        <v>21</v>
      </c>
      <c r="C56" s="1">
        <f>C57</f>
        <v>53</v>
      </c>
      <c r="D56" s="1">
        <f>D57</f>
        <v>53</v>
      </c>
      <c r="E56" s="1">
        <f>E57</f>
        <v>53</v>
      </c>
    </row>
    <row r="57" spans="1:5" ht="48.75" customHeight="1">
      <c r="A57" s="3" t="s">
        <v>19</v>
      </c>
      <c r="B57" s="31" t="s">
        <v>20</v>
      </c>
      <c r="C57" s="1">
        <v>53</v>
      </c>
      <c r="D57" s="1">
        <v>53</v>
      </c>
      <c r="E57" s="1">
        <v>53</v>
      </c>
    </row>
    <row r="58" spans="1:5" ht="33" customHeight="1">
      <c r="A58" s="3" t="s">
        <v>142</v>
      </c>
      <c r="B58" s="2" t="s">
        <v>133</v>
      </c>
      <c r="C58" s="1">
        <f>C59</f>
        <v>1850</v>
      </c>
      <c r="D58" s="1">
        <f>D59</f>
        <v>1850</v>
      </c>
      <c r="E58" s="1">
        <f>E59</f>
        <v>1850</v>
      </c>
    </row>
    <row r="59" spans="1:5" ht="50.25" customHeight="1">
      <c r="A59" s="39" t="s">
        <v>143</v>
      </c>
      <c r="B59" s="2" t="s">
        <v>144</v>
      </c>
      <c r="C59" s="1">
        <v>1850</v>
      </c>
      <c r="D59" s="1">
        <v>1850</v>
      </c>
      <c r="E59" s="1">
        <v>1850</v>
      </c>
    </row>
    <row r="60" spans="1:5" ht="32.25" customHeight="1">
      <c r="A60" s="3" t="s">
        <v>53</v>
      </c>
      <c r="B60" s="2" t="s">
        <v>52</v>
      </c>
      <c r="C60" s="1">
        <f>C61</f>
        <v>56</v>
      </c>
      <c r="D60" s="1">
        <f>D61</f>
        <v>56</v>
      </c>
      <c r="E60" s="1">
        <f>E61</f>
        <v>56</v>
      </c>
    </row>
    <row r="61" spans="1:5" ht="64.5" customHeight="1">
      <c r="A61" s="3" t="s">
        <v>22</v>
      </c>
      <c r="B61" s="2" t="s">
        <v>23</v>
      </c>
      <c r="C61" s="1">
        <v>56</v>
      </c>
      <c r="D61" s="1">
        <v>56</v>
      </c>
      <c r="E61" s="1">
        <v>56</v>
      </c>
    </row>
    <row r="62" spans="1:5" ht="15.75">
      <c r="A62" s="23" t="s">
        <v>55</v>
      </c>
      <c r="B62" s="24" t="s">
        <v>54</v>
      </c>
      <c r="C62" s="25">
        <f>C63</f>
        <v>389304.82</v>
      </c>
      <c r="D62" s="25">
        <f>D63</f>
        <v>277907.18</v>
      </c>
      <c r="E62" s="25">
        <f>E63</f>
        <v>261695.68</v>
      </c>
    </row>
    <row r="63" spans="1:5" ht="49.5" customHeight="1">
      <c r="A63" s="23" t="s">
        <v>57</v>
      </c>
      <c r="B63" s="24" t="s">
        <v>56</v>
      </c>
      <c r="C63" s="25">
        <f>C64+C67+C74+C89</f>
        <v>389304.82</v>
      </c>
      <c r="D63" s="25">
        <f>D64+D67+D74+D89</f>
        <v>277907.18</v>
      </c>
      <c r="E63" s="25">
        <f>E64+E67+E74+E89</f>
        <v>261695.68</v>
      </c>
    </row>
    <row r="64" spans="1:5" ht="34.5" customHeight="1">
      <c r="A64" s="23" t="s">
        <v>149</v>
      </c>
      <c r="B64" s="24" t="s">
        <v>122</v>
      </c>
      <c r="C64" s="25">
        <f aca="true" t="shared" si="3" ref="C64:E65">C65</f>
        <v>59753</v>
      </c>
      <c r="D64" s="25">
        <f t="shared" si="3"/>
        <v>44761</v>
      </c>
      <c r="E64" s="25">
        <f t="shared" si="3"/>
        <v>50982</v>
      </c>
    </row>
    <row r="65" spans="1:5" ht="31.5">
      <c r="A65" s="3" t="s">
        <v>150</v>
      </c>
      <c r="B65" s="2" t="s">
        <v>58</v>
      </c>
      <c r="C65" s="1">
        <f t="shared" si="3"/>
        <v>59753</v>
      </c>
      <c r="D65" s="1">
        <f t="shared" si="3"/>
        <v>44761</v>
      </c>
      <c r="E65" s="1">
        <f t="shared" si="3"/>
        <v>50982</v>
      </c>
    </row>
    <row r="66" spans="1:5" ht="32.25" customHeight="1">
      <c r="A66" s="3" t="s">
        <v>151</v>
      </c>
      <c r="B66" s="2" t="s">
        <v>24</v>
      </c>
      <c r="C66" s="1">
        <v>59753</v>
      </c>
      <c r="D66" s="35">
        <v>44761</v>
      </c>
      <c r="E66" s="3">
        <v>50982</v>
      </c>
    </row>
    <row r="67" spans="1:5" ht="47.25">
      <c r="A67" s="23" t="s">
        <v>152</v>
      </c>
      <c r="B67" s="24" t="s">
        <v>123</v>
      </c>
      <c r="C67" s="25">
        <f>C72+C68+C70</f>
        <v>80845.22</v>
      </c>
      <c r="D67" s="25">
        <f>D72+D68</f>
        <v>69556.08</v>
      </c>
      <c r="E67" s="25">
        <f>E72+E68</f>
        <v>57010.08</v>
      </c>
    </row>
    <row r="68" spans="1:5" ht="108.75" customHeight="1">
      <c r="A68" s="3" t="s">
        <v>153</v>
      </c>
      <c r="B68" s="2" t="s">
        <v>124</v>
      </c>
      <c r="C68" s="1">
        <f>C69</f>
        <v>29878</v>
      </c>
      <c r="D68" s="1">
        <f>D69</f>
        <v>29878</v>
      </c>
      <c r="E68" s="1">
        <f>E69</f>
        <v>29878</v>
      </c>
    </row>
    <row r="69" spans="1:5" ht="109.5" customHeight="1">
      <c r="A69" s="3" t="s">
        <v>154</v>
      </c>
      <c r="B69" s="2" t="s">
        <v>125</v>
      </c>
      <c r="C69" s="1">
        <v>29878</v>
      </c>
      <c r="D69" s="35">
        <v>29878</v>
      </c>
      <c r="E69" s="3">
        <v>29878</v>
      </c>
    </row>
    <row r="70" spans="1:5" ht="66.75" customHeight="1">
      <c r="A70" s="39" t="s">
        <v>181</v>
      </c>
      <c r="B70" s="2" t="s">
        <v>185</v>
      </c>
      <c r="C70" s="1">
        <f>C71</f>
        <v>3587.6</v>
      </c>
      <c r="D70" s="35"/>
      <c r="E70" s="3"/>
    </row>
    <row r="71" spans="1:5" ht="67.5" customHeight="1">
      <c r="A71" s="39" t="s">
        <v>180</v>
      </c>
      <c r="B71" s="2" t="s">
        <v>184</v>
      </c>
      <c r="C71" s="1">
        <v>3587.6</v>
      </c>
      <c r="D71" s="35"/>
      <c r="E71" s="3"/>
    </row>
    <row r="72" spans="1:5" ht="15.75">
      <c r="A72" s="3" t="s">
        <v>155</v>
      </c>
      <c r="B72" s="2" t="s">
        <v>0</v>
      </c>
      <c r="C72" s="1">
        <f>C73</f>
        <v>47379.62</v>
      </c>
      <c r="D72" s="1">
        <f>D73</f>
        <v>39678.08</v>
      </c>
      <c r="E72" s="1">
        <f>E73</f>
        <v>27132.08</v>
      </c>
    </row>
    <row r="73" spans="1:5" ht="31.5" customHeight="1">
      <c r="A73" s="3" t="s">
        <v>156</v>
      </c>
      <c r="B73" s="2" t="s">
        <v>1</v>
      </c>
      <c r="C73" s="1">
        <v>47379.62</v>
      </c>
      <c r="D73" s="35">
        <v>39678.08</v>
      </c>
      <c r="E73" s="3">
        <v>27132.08</v>
      </c>
    </row>
    <row r="74" spans="1:5" ht="32.25" customHeight="1">
      <c r="A74" s="23" t="s">
        <v>157</v>
      </c>
      <c r="B74" s="24" t="s">
        <v>126</v>
      </c>
      <c r="C74" s="25">
        <f>C75+C77+C79+C81+C87+C85+C83</f>
        <v>159698.80000000002</v>
      </c>
      <c r="D74" s="25">
        <f>D75+D77+D79+D81+D87+D85+D83</f>
        <v>156839.6</v>
      </c>
      <c r="E74" s="25">
        <f>E75+E77+E79+E81+E87+E85+E83</f>
        <v>149306.6</v>
      </c>
    </row>
    <row r="75" spans="1:5" ht="47.25">
      <c r="A75" s="3" t="s">
        <v>158</v>
      </c>
      <c r="B75" s="7" t="s">
        <v>127</v>
      </c>
      <c r="C75" s="1">
        <f>C76</f>
        <v>13744</v>
      </c>
      <c r="D75" s="1">
        <f>D76</f>
        <v>14903.1</v>
      </c>
      <c r="E75" s="1">
        <f>E76</f>
        <v>13943.4</v>
      </c>
    </row>
    <row r="76" spans="1:5" ht="47.25">
      <c r="A76" s="3" t="s">
        <v>159</v>
      </c>
      <c r="B76" s="29" t="s">
        <v>3</v>
      </c>
      <c r="C76" s="1">
        <v>13744</v>
      </c>
      <c r="D76" s="35">
        <v>14903.1</v>
      </c>
      <c r="E76" s="3">
        <v>13943.4</v>
      </c>
    </row>
    <row r="77" spans="1:5" ht="63">
      <c r="A77" s="3" t="s">
        <v>160</v>
      </c>
      <c r="B77" s="7" t="s">
        <v>128</v>
      </c>
      <c r="C77" s="1">
        <f>C78</f>
        <v>10855</v>
      </c>
      <c r="D77" s="1">
        <f>D78</f>
        <v>10855</v>
      </c>
      <c r="E77" s="1">
        <f>E78</f>
        <v>10855</v>
      </c>
    </row>
    <row r="78" spans="1:5" ht="63">
      <c r="A78" s="3" t="s">
        <v>161</v>
      </c>
      <c r="B78" s="29" t="s">
        <v>129</v>
      </c>
      <c r="C78" s="1">
        <v>10855</v>
      </c>
      <c r="D78" s="35">
        <v>10855</v>
      </c>
      <c r="E78" s="3">
        <v>10855</v>
      </c>
    </row>
    <row r="79" spans="1:5" ht="100.5" customHeight="1">
      <c r="A79" s="3" t="s">
        <v>162</v>
      </c>
      <c r="B79" s="29" t="s">
        <v>130</v>
      </c>
      <c r="C79" s="1">
        <f>C80</f>
        <v>1729.2</v>
      </c>
      <c r="D79" s="1">
        <f>D80</f>
        <v>1729.2</v>
      </c>
      <c r="E79" s="1">
        <f>E80</f>
        <v>1729.2</v>
      </c>
    </row>
    <row r="80" spans="1:5" ht="99.75" customHeight="1">
      <c r="A80" s="3" t="s">
        <v>163</v>
      </c>
      <c r="B80" s="29" t="s">
        <v>131</v>
      </c>
      <c r="C80" s="1">
        <v>1729.2</v>
      </c>
      <c r="D80" s="35">
        <v>1729.2</v>
      </c>
      <c r="E80" s="3">
        <v>1729.2</v>
      </c>
    </row>
    <row r="81" spans="1:5" ht="95.25" customHeight="1">
      <c r="A81" s="3" t="s">
        <v>164</v>
      </c>
      <c r="B81" s="19" t="s">
        <v>116</v>
      </c>
      <c r="C81" s="1">
        <f>C82</f>
        <v>20562.1</v>
      </c>
      <c r="D81" s="1">
        <f>D82</f>
        <v>12762.7</v>
      </c>
      <c r="E81" s="1">
        <f>E82</f>
        <v>5672.3</v>
      </c>
    </row>
    <row r="82" spans="1:5" ht="78.75" customHeight="1">
      <c r="A82" s="3" t="s">
        <v>165</v>
      </c>
      <c r="B82" s="19" t="s">
        <v>117</v>
      </c>
      <c r="C82" s="1">
        <v>20562.1</v>
      </c>
      <c r="D82" s="35">
        <v>12762.7</v>
      </c>
      <c r="E82" s="3">
        <v>5672.3</v>
      </c>
    </row>
    <row r="83" spans="1:5" ht="52.5" customHeight="1">
      <c r="A83" s="3" t="s">
        <v>166</v>
      </c>
      <c r="B83" s="2" t="s">
        <v>4</v>
      </c>
      <c r="C83" s="1">
        <f>C84</f>
        <v>939.9</v>
      </c>
      <c r="D83" s="1">
        <f>D84</f>
        <v>839</v>
      </c>
      <c r="E83" s="1">
        <f>E84</f>
        <v>839</v>
      </c>
    </row>
    <row r="84" spans="1:5" ht="78.75" customHeight="1">
      <c r="A84" s="3" t="s">
        <v>167</v>
      </c>
      <c r="B84" s="2" t="s">
        <v>2</v>
      </c>
      <c r="C84" s="1">
        <v>939.9</v>
      </c>
      <c r="D84" s="35">
        <v>839</v>
      </c>
      <c r="E84" s="3">
        <v>839</v>
      </c>
    </row>
    <row r="85" spans="1:5" ht="78.75" customHeight="1">
      <c r="A85" s="3" t="s">
        <v>168</v>
      </c>
      <c r="B85" s="19" t="s">
        <v>140</v>
      </c>
      <c r="C85" s="1">
        <f>C86</f>
        <v>3.7</v>
      </c>
      <c r="D85" s="35">
        <f>D86</f>
        <v>3.9</v>
      </c>
      <c r="E85" s="3">
        <f>E86</f>
        <v>4</v>
      </c>
    </row>
    <row r="86" spans="1:5" ht="78.75" customHeight="1">
      <c r="A86" s="3" t="s">
        <v>169</v>
      </c>
      <c r="B86" s="19" t="s">
        <v>141</v>
      </c>
      <c r="C86" s="1">
        <v>3.7</v>
      </c>
      <c r="D86" s="35">
        <v>3.9</v>
      </c>
      <c r="E86" s="3">
        <v>4</v>
      </c>
    </row>
    <row r="87" spans="1:5" ht="18.75" customHeight="1">
      <c r="A87" s="3" t="s">
        <v>170</v>
      </c>
      <c r="B87" s="18" t="s">
        <v>118</v>
      </c>
      <c r="C87" s="1">
        <f>C88</f>
        <v>111864.9</v>
      </c>
      <c r="D87" s="1">
        <f>D88</f>
        <v>115746.7</v>
      </c>
      <c r="E87" s="1">
        <f>E88</f>
        <v>116263.7</v>
      </c>
    </row>
    <row r="88" spans="1:5" ht="33" customHeight="1">
      <c r="A88" s="3" t="s">
        <v>171</v>
      </c>
      <c r="B88" s="19" t="s">
        <v>119</v>
      </c>
      <c r="C88" s="1">
        <v>111864.9</v>
      </c>
      <c r="D88" s="35">
        <v>115746.7</v>
      </c>
      <c r="E88" s="3">
        <v>116263.7</v>
      </c>
    </row>
    <row r="89" spans="1:5" ht="21" customHeight="1">
      <c r="A89" s="40" t="s">
        <v>175</v>
      </c>
      <c r="B89" s="41" t="s">
        <v>172</v>
      </c>
      <c r="C89" s="47">
        <f>C90+C94+C92</f>
        <v>89007.8</v>
      </c>
      <c r="D89" s="47">
        <f>D90+D94+D92</f>
        <v>6750.5</v>
      </c>
      <c r="E89" s="47">
        <f>E90+E94+E92</f>
        <v>4397</v>
      </c>
    </row>
    <row r="90" spans="1:5" ht="114" customHeight="1">
      <c r="A90" s="42" t="s">
        <v>176</v>
      </c>
      <c r="B90" s="43" t="s">
        <v>173</v>
      </c>
      <c r="C90" s="44">
        <v>75188.3</v>
      </c>
      <c r="D90" s="35"/>
      <c r="E90" s="3"/>
    </row>
    <row r="91" spans="1:5" ht="129.75" customHeight="1">
      <c r="A91" s="42" t="s">
        <v>177</v>
      </c>
      <c r="B91" s="43" t="s">
        <v>174</v>
      </c>
      <c r="C91" s="44">
        <v>75188.3</v>
      </c>
      <c r="D91" s="35"/>
      <c r="E91" s="3"/>
    </row>
    <row r="92" spans="1:5" ht="69.75" customHeight="1">
      <c r="A92" s="45" t="s">
        <v>188</v>
      </c>
      <c r="B92" s="43" t="s">
        <v>186</v>
      </c>
      <c r="C92" s="44">
        <f>C93</f>
        <v>10172</v>
      </c>
      <c r="D92" s="35">
        <f>D93</f>
        <v>6750.5</v>
      </c>
      <c r="E92" s="3">
        <f>E93</f>
        <v>4397</v>
      </c>
    </row>
    <row r="93" spans="1:5" ht="82.5" customHeight="1">
      <c r="A93" s="45" t="s">
        <v>189</v>
      </c>
      <c r="B93" s="43" t="s">
        <v>187</v>
      </c>
      <c r="C93" s="44">
        <v>10172</v>
      </c>
      <c r="D93" s="35">
        <v>6750.5</v>
      </c>
      <c r="E93" s="3">
        <v>4397</v>
      </c>
    </row>
    <row r="94" spans="1:5" ht="33" customHeight="1">
      <c r="A94" s="45" t="s">
        <v>182</v>
      </c>
      <c r="B94" s="43" t="s">
        <v>178</v>
      </c>
      <c r="C94" s="46">
        <f>C95</f>
        <v>3647.5</v>
      </c>
      <c r="D94" s="35"/>
      <c r="E94" s="3"/>
    </row>
    <row r="95" spans="1:5" ht="33" customHeight="1">
      <c r="A95" s="45" t="s">
        <v>183</v>
      </c>
      <c r="B95" s="43" t="s">
        <v>179</v>
      </c>
      <c r="C95" s="1">
        <v>3647.5</v>
      </c>
      <c r="D95" s="35"/>
      <c r="E95" s="3"/>
    </row>
    <row r="96" spans="1:5" ht="18.75">
      <c r="A96" s="20"/>
      <c r="B96" s="21" t="s">
        <v>114</v>
      </c>
      <c r="C96" s="22">
        <f>C6+C62</f>
        <v>517658.32</v>
      </c>
      <c r="D96" s="22">
        <f>D6+D62</f>
        <v>411636.08</v>
      </c>
      <c r="E96" s="22">
        <f>E6+E62</f>
        <v>400807.88</v>
      </c>
    </row>
    <row r="97" ht="18.75">
      <c r="B97" s="5" t="s">
        <v>60</v>
      </c>
    </row>
  </sheetData>
  <sheetProtection/>
  <mergeCells count="6">
    <mergeCell ref="A1:C1"/>
    <mergeCell ref="A2:C2"/>
    <mergeCell ref="A3:C3"/>
    <mergeCell ref="C4:E4"/>
    <mergeCell ref="B4:B5"/>
    <mergeCell ref="A4:A5"/>
  </mergeCells>
  <printOptions/>
  <pageMargins left="1.1811023622047245" right="0.5905511811023623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Ольга Смоленцева</cp:lastModifiedBy>
  <cp:lastPrinted>2018-11-14T06:20:09Z</cp:lastPrinted>
  <dcterms:created xsi:type="dcterms:W3CDTF">2011-02-16T12:19:27Z</dcterms:created>
  <dcterms:modified xsi:type="dcterms:W3CDTF">2018-11-14T06:22:40Z</dcterms:modified>
  <cp:category/>
  <cp:version/>
  <cp:contentType/>
  <cp:contentStatus/>
</cp:coreProperties>
</file>